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F5D649EE-F0DF-4145-8B41-B8D5C529FDE4}" xr6:coauthVersionLast="47" xr6:coauthVersionMax="47" xr10:uidLastSave="{00000000-0000-0000-0000-000000000000}"/>
  <bookViews>
    <workbookView xWindow="-108" yWindow="-108" windowWidth="23256" windowHeight="12576" xr2:uid="{9BDFCC63-92BD-439B-A5B1-A9D6DD0518DA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D76" i="1"/>
  <c r="D75" i="1"/>
  <c r="G75" i="1" s="1"/>
  <c r="G74" i="1"/>
  <c r="D74" i="1"/>
  <c r="D73" i="1"/>
  <c r="G73" i="1" s="1"/>
  <c r="G72" i="1"/>
  <c r="D72" i="1"/>
  <c r="D71" i="1"/>
  <c r="G71" i="1" s="1"/>
  <c r="G70" i="1"/>
  <c r="D70" i="1"/>
  <c r="F69" i="1"/>
  <c r="E69" i="1"/>
  <c r="C69" i="1"/>
  <c r="B69" i="1"/>
  <c r="D69" i="1" s="1"/>
  <c r="G69" i="1" s="1"/>
  <c r="G68" i="1"/>
  <c r="D68" i="1"/>
  <c r="D67" i="1"/>
  <c r="G67" i="1" s="1"/>
  <c r="G66" i="1"/>
  <c r="D66" i="1"/>
  <c r="F65" i="1"/>
  <c r="E65" i="1"/>
  <c r="C65" i="1"/>
  <c r="B65" i="1"/>
  <c r="D65" i="1" s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F57" i="1"/>
  <c r="E57" i="1"/>
  <c r="C57" i="1"/>
  <c r="B57" i="1"/>
  <c r="D57" i="1" s="1"/>
  <c r="G57" i="1" s="1"/>
  <c r="G56" i="1"/>
  <c r="D56" i="1"/>
  <c r="D55" i="1"/>
  <c r="G55" i="1" s="1"/>
  <c r="G54" i="1"/>
  <c r="D54" i="1"/>
  <c r="F53" i="1"/>
  <c r="E53" i="1"/>
  <c r="C53" i="1"/>
  <c r="B53" i="1"/>
  <c r="D53" i="1" s="1"/>
  <c r="G53" i="1" s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G45" i="1" s="1"/>
  <c r="G44" i="1"/>
  <c r="D44" i="1"/>
  <c r="F43" i="1"/>
  <c r="E43" i="1"/>
  <c r="C43" i="1"/>
  <c r="B43" i="1"/>
  <c r="D43" i="1" s="1"/>
  <c r="G43" i="1" s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D36" i="1"/>
  <c r="D35" i="1"/>
  <c r="G35" i="1" s="1"/>
  <c r="G34" i="1"/>
  <c r="D34" i="1"/>
  <c r="F33" i="1"/>
  <c r="E33" i="1"/>
  <c r="C33" i="1"/>
  <c r="B33" i="1"/>
  <c r="D33" i="1" s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F23" i="1"/>
  <c r="E23" i="1"/>
  <c r="C23" i="1"/>
  <c r="B23" i="1"/>
  <c r="D23" i="1" s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F13" i="1"/>
  <c r="E13" i="1"/>
  <c r="C13" i="1"/>
  <c r="B13" i="1"/>
  <c r="D13" i="1" s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6" i="1"/>
  <c r="D6" i="1"/>
  <c r="F5" i="1"/>
  <c r="F77" i="1" s="1"/>
  <c r="E5" i="1"/>
  <c r="E77" i="1" s="1"/>
  <c r="C5" i="1"/>
  <c r="C77" i="1" s="1"/>
  <c r="B5" i="1"/>
  <c r="B77" i="1" s="1"/>
  <c r="D5" i="1" l="1"/>
  <c r="G5" i="1" l="1"/>
  <c r="G77" i="1" s="1"/>
  <c r="D77" i="1"/>
</calcChain>
</file>

<file path=xl/sharedStrings.xml><?xml version="1.0" encoding="utf-8"?>
<sst xmlns="http://schemas.openxmlformats.org/spreadsheetml/2006/main" count="93" uniqueCount="85">
  <si>
    <t>UNIVERSIDAD POLITECNICA DE JUVENTINO ROSAS
Estado Analítico del Ejercicio del Presupuesto de Egresos
Clasificación por Objeto del Gasto (Capítulo y Concepto)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</si>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</sst>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4" fontId="2" fillId="0" borderId="4" xfId="0" applyNumberFormat="1" applyFont="1" applyBorder="1" applyProtection="1">
      <protection locked="0"/>
    </xf>
    <xf numFmtId="0" fontId="3" fillId="0" borderId="8" xfId="0" applyFont="1" applyBorder="1" applyAlignment="1">
      <alignment horizontal="left" indent="1"/>
    </xf>
    <xf numFmtId="4" fontId="3" fillId="0" borderId="5" xfId="0" applyNumberFormat="1" applyFont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4" fontId="2" fillId="0" borderId="5" xfId="0" applyNumberFormat="1" applyFont="1" applyBorder="1" applyProtection="1">
      <protection locked="0"/>
    </xf>
    <xf numFmtId="0" fontId="5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indent="1"/>
    </xf>
    <xf numFmtId="4" fontId="3" fillId="0" borderId="7" xfId="0" applyNumberFormat="1" applyFont="1" applyBorder="1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2C117E7D-D6E6-4CCE-AA7E-5180C515D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3162-5E2B-4A26-8512-8881865FDA3A}">
  <dimension ref="A1:H79"/>
  <sheetViews>
    <sheetView showGridLines="0" tabSelected="1" topLeftCell="A22" workbookViewId="0">
      <selection sqref="A1:G1"/>
    </sheetView>
  </sheetViews>
  <sheetFormatPr baseColWidth="10" defaultColWidth="12" defaultRowHeight="10.199999999999999" x14ac:dyDescent="0.2"/>
  <cols>
    <col min="1" max="1" width="62.85546875" style="4" customWidth="1"/>
    <col min="2" max="2" width="18.28515625" style="4" customWidth="1"/>
    <col min="3" max="3" width="19.85546875" style="4" customWidth="1"/>
    <col min="4" max="6" width="18.28515625" style="4" customWidth="1"/>
    <col min="7" max="7" width="16.5703125" style="4" customWidth="1"/>
    <col min="8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8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8" ht="24.9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8" x14ac:dyDescent="0.2">
      <c r="A5" s="12" t="s">
        <v>11</v>
      </c>
      <c r="B5" s="13">
        <f>SUM(B6:B12)</f>
        <v>44776783.580000006</v>
      </c>
      <c r="C5" s="13">
        <f>SUM(C6:C12)</f>
        <v>583819.56000000006</v>
      </c>
      <c r="D5" s="13">
        <f>B5+C5</f>
        <v>45360603.140000008</v>
      </c>
      <c r="E5" s="13">
        <f>SUM(E6:E12)</f>
        <v>9787947.8900000006</v>
      </c>
      <c r="F5" s="13">
        <f>SUM(F6:F12)</f>
        <v>9787947.8900000006</v>
      </c>
      <c r="G5" s="13">
        <f>D5-E5</f>
        <v>35572655.250000007</v>
      </c>
    </row>
    <row r="6" spans="1:8" x14ac:dyDescent="0.2">
      <c r="A6" s="14" t="s">
        <v>12</v>
      </c>
      <c r="B6" s="15">
        <v>22688163.16</v>
      </c>
      <c r="C6" s="15">
        <v>0</v>
      </c>
      <c r="D6" s="15">
        <f t="shared" ref="D6:D69" si="0">B6+C6</f>
        <v>22688163.16</v>
      </c>
      <c r="E6" s="15">
        <v>5415435.6500000004</v>
      </c>
      <c r="F6" s="15">
        <v>5415435.6500000004</v>
      </c>
      <c r="G6" s="15">
        <f t="shared" ref="G6:G69" si="1">D6-E6</f>
        <v>17272727.509999998</v>
      </c>
      <c r="H6" s="16">
        <v>1100</v>
      </c>
    </row>
    <row r="7" spans="1:8" x14ac:dyDescent="0.2">
      <c r="A7" s="14" t="s">
        <v>13</v>
      </c>
      <c r="B7" s="15">
        <v>6707922.4299999997</v>
      </c>
      <c r="C7" s="15">
        <v>0</v>
      </c>
      <c r="D7" s="15">
        <f t="shared" si="0"/>
        <v>6707922.4299999997</v>
      </c>
      <c r="E7" s="15">
        <v>1412480.1</v>
      </c>
      <c r="F7" s="15">
        <v>1412480.1</v>
      </c>
      <c r="G7" s="15">
        <f t="shared" si="1"/>
        <v>5295442.33</v>
      </c>
      <c r="H7" s="16">
        <v>1200</v>
      </c>
    </row>
    <row r="8" spans="1:8" x14ac:dyDescent="0.2">
      <c r="A8" s="14" t="s">
        <v>14</v>
      </c>
      <c r="B8" s="15">
        <v>4345594.33</v>
      </c>
      <c r="C8" s="15">
        <v>100424.48</v>
      </c>
      <c r="D8" s="15">
        <f t="shared" si="0"/>
        <v>4446018.8100000005</v>
      </c>
      <c r="E8" s="15">
        <v>101840.05</v>
      </c>
      <c r="F8" s="15">
        <v>101840.05</v>
      </c>
      <c r="G8" s="15">
        <f t="shared" si="1"/>
        <v>4344178.7600000007</v>
      </c>
      <c r="H8" s="16">
        <v>1300</v>
      </c>
    </row>
    <row r="9" spans="1:8" x14ac:dyDescent="0.2">
      <c r="A9" s="14" t="s">
        <v>15</v>
      </c>
      <c r="B9" s="15">
        <v>5125760.0599999996</v>
      </c>
      <c r="C9" s="15">
        <v>0</v>
      </c>
      <c r="D9" s="15">
        <f t="shared" si="0"/>
        <v>5125760.0599999996</v>
      </c>
      <c r="E9" s="15">
        <v>1210991.21</v>
      </c>
      <c r="F9" s="15">
        <v>1210991.21</v>
      </c>
      <c r="G9" s="15">
        <f t="shared" si="1"/>
        <v>3914768.8499999996</v>
      </c>
      <c r="H9" s="16">
        <v>1400</v>
      </c>
    </row>
    <row r="10" spans="1:8" x14ac:dyDescent="0.2">
      <c r="A10" s="14" t="s">
        <v>16</v>
      </c>
      <c r="B10" s="15">
        <v>5909343.5999999996</v>
      </c>
      <c r="C10" s="15">
        <v>483395.08</v>
      </c>
      <c r="D10" s="15">
        <f t="shared" si="0"/>
        <v>6392738.6799999997</v>
      </c>
      <c r="E10" s="15">
        <v>1647200.88</v>
      </c>
      <c r="F10" s="15">
        <v>1647200.88</v>
      </c>
      <c r="G10" s="15">
        <f t="shared" si="1"/>
        <v>4745537.8</v>
      </c>
      <c r="H10" s="16">
        <v>1500</v>
      </c>
    </row>
    <row r="11" spans="1:8" x14ac:dyDescent="0.2">
      <c r="A11" s="14" t="s">
        <v>17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  <c r="H11" s="16">
        <v>1600</v>
      </c>
    </row>
    <row r="12" spans="1:8" x14ac:dyDescent="0.2">
      <c r="A12" s="14" t="s">
        <v>18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  <c r="H12" s="16">
        <v>1700</v>
      </c>
    </row>
    <row r="13" spans="1:8" x14ac:dyDescent="0.2">
      <c r="A13" s="12" t="s">
        <v>19</v>
      </c>
      <c r="B13" s="17">
        <f>SUM(B14:B22)</f>
        <v>1846008.41</v>
      </c>
      <c r="C13" s="17">
        <f>SUM(C14:C22)</f>
        <v>431779.13</v>
      </c>
      <c r="D13" s="17">
        <f t="shared" si="0"/>
        <v>2277787.54</v>
      </c>
      <c r="E13" s="17">
        <f>SUM(E14:E22)</f>
        <v>44240.5</v>
      </c>
      <c r="F13" s="17">
        <f>SUM(F14:F22)</f>
        <v>44240.5</v>
      </c>
      <c r="G13" s="17">
        <f t="shared" si="1"/>
        <v>2233547.04</v>
      </c>
      <c r="H13" s="18" t="s">
        <v>19</v>
      </c>
    </row>
    <row r="14" spans="1:8" x14ac:dyDescent="0.2">
      <c r="A14" s="14" t="s">
        <v>20</v>
      </c>
      <c r="B14" s="15">
        <v>450012.81</v>
      </c>
      <c r="C14" s="15">
        <v>29813.42</v>
      </c>
      <c r="D14" s="15">
        <f t="shared" si="0"/>
        <v>479826.23</v>
      </c>
      <c r="E14" s="15">
        <v>0</v>
      </c>
      <c r="F14" s="15">
        <v>0</v>
      </c>
      <c r="G14" s="15">
        <f t="shared" si="1"/>
        <v>479826.23</v>
      </c>
      <c r="H14" s="16">
        <v>2100</v>
      </c>
    </row>
    <row r="15" spans="1:8" x14ac:dyDescent="0.2">
      <c r="A15" s="14" t="s">
        <v>21</v>
      </c>
      <c r="B15" s="15">
        <v>143108.4</v>
      </c>
      <c r="C15" s="15">
        <v>11100</v>
      </c>
      <c r="D15" s="15">
        <f t="shared" si="0"/>
        <v>154208.4</v>
      </c>
      <c r="E15" s="15">
        <v>4500</v>
      </c>
      <c r="F15" s="15">
        <v>4500</v>
      </c>
      <c r="G15" s="15">
        <f t="shared" si="1"/>
        <v>149708.4</v>
      </c>
      <c r="H15" s="16">
        <v>2200</v>
      </c>
    </row>
    <row r="16" spans="1:8" x14ac:dyDescent="0.2">
      <c r="A16" s="14" t="s">
        <v>22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  <c r="H16" s="16">
        <v>2300</v>
      </c>
    </row>
    <row r="17" spans="1:8" x14ac:dyDescent="0.2">
      <c r="A17" s="14" t="s">
        <v>23</v>
      </c>
      <c r="B17" s="15">
        <v>166015.20000000001</v>
      </c>
      <c r="C17" s="15">
        <v>130281.87</v>
      </c>
      <c r="D17" s="15">
        <f t="shared" si="0"/>
        <v>296297.07</v>
      </c>
      <c r="E17" s="15">
        <v>0</v>
      </c>
      <c r="F17" s="15">
        <v>0</v>
      </c>
      <c r="G17" s="15">
        <f t="shared" si="1"/>
        <v>296297.07</v>
      </c>
      <c r="H17" s="16">
        <v>2400</v>
      </c>
    </row>
    <row r="18" spans="1:8" x14ac:dyDescent="0.2">
      <c r="A18" s="14" t="s">
        <v>24</v>
      </c>
      <c r="B18" s="15">
        <v>97500</v>
      </c>
      <c r="C18" s="15">
        <v>28000</v>
      </c>
      <c r="D18" s="15">
        <f t="shared" si="0"/>
        <v>125500</v>
      </c>
      <c r="E18" s="15">
        <v>0</v>
      </c>
      <c r="F18" s="15">
        <v>0</v>
      </c>
      <c r="G18" s="15">
        <f t="shared" si="1"/>
        <v>125500</v>
      </c>
      <c r="H18" s="16">
        <v>2500</v>
      </c>
    </row>
    <row r="19" spans="1:8" x14ac:dyDescent="0.2">
      <c r="A19" s="14" t="s">
        <v>25</v>
      </c>
      <c r="B19" s="15">
        <v>572790</v>
      </c>
      <c r="C19" s="15">
        <v>0</v>
      </c>
      <c r="D19" s="15">
        <f t="shared" si="0"/>
        <v>572790</v>
      </c>
      <c r="E19" s="15">
        <v>39740.5</v>
      </c>
      <c r="F19" s="15">
        <v>39740.5</v>
      </c>
      <c r="G19" s="15">
        <f t="shared" si="1"/>
        <v>533049.5</v>
      </c>
      <c r="H19" s="16">
        <v>2600</v>
      </c>
    </row>
    <row r="20" spans="1:8" x14ac:dyDescent="0.2">
      <c r="A20" s="14" t="s">
        <v>26</v>
      </c>
      <c r="B20" s="15">
        <v>212671.2</v>
      </c>
      <c r="C20" s="15">
        <v>0</v>
      </c>
      <c r="D20" s="15">
        <f t="shared" si="0"/>
        <v>212671.2</v>
      </c>
      <c r="E20" s="15">
        <v>0</v>
      </c>
      <c r="F20" s="15">
        <v>0</v>
      </c>
      <c r="G20" s="15">
        <f t="shared" si="1"/>
        <v>212671.2</v>
      </c>
      <c r="H20" s="16">
        <v>2700</v>
      </c>
    </row>
    <row r="21" spans="1:8" x14ac:dyDescent="0.2">
      <c r="A21" s="14" t="s">
        <v>27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  <c r="H21" s="16">
        <v>2800</v>
      </c>
    </row>
    <row r="22" spans="1:8" x14ac:dyDescent="0.2">
      <c r="A22" s="14" t="s">
        <v>28</v>
      </c>
      <c r="B22" s="15">
        <v>203910.8</v>
      </c>
      <c r="C22" s="15">
        <v>232583.84</v>
      </c>
      <c r="D22" s="15">
        <f t="shared" si="0"/>
        <v>436494.64</v>
      </c>
      <c r="E22" s="15">
        <v>0</v>
      </c>
      <c r="F22" s="15">
        <v>0</v>
      </c>
      <c r="G22" s="15">
        <f t="shared" si="1"/>
        <v>436494.64</v>
      </c>
      <c r="H22" s="16">
        <v>2900</v>
      </c>
    </row>
    <row r="23" spans="1:8" x14ac:dyDescent="0.2">
      <c r="A23" s="12" t="s">
        <v>29</v>
      </c>
      <c r="B23" s="17">
        <f>SUM(B24:B32)</f>
        <v>12500539.889999999</v>
      </c>
      <c r="C23" s="17">
        <f>SUM(C24:C32)</f>
        <v>2848262.7900000005</v>
      </c>
      <c r="D23" s="17">
        <f t="shared" si="0"/>
        <v>15348802.68</v>
      </c>
      <c r="E23" s="17">
        <f>SUM(E24:E32)</f>
        <v>468126.8</v>
      </c>
      <c r="F23" s="17">
        <f>SUM(F24:F32)</f>
        <v>462402.81000000006</v>
      </c>
      <c r="G23" s="17">
        <f t="shared" si="1"/>
        <v>14880675.879999999</v>
      </c>
      <c r="H23" s="18" t="s">
        <v>29</v>
      </c>
    </row>
    <row r="24" spans="1:8" x14ac:dyDescent="0.2">
      <c r="A24" s="14" t="s">
        <v>30</v>
      </c>
      <c r="B24" s="15">
        <v>1332421.6399999999</v>
      </c>
      <c r="C24" s="15">
        <v>0</v>
      </c>
      <c r="D24" s="15">
        <f t="shared" si="0"/>
        <v>1332421.6399999999</v>
      </c>
      <c r="E24" s="15">
        <v>196260.94</v>
      </c>
      <c r="F24" s="15">
        <v>196260.94</v>
      </c>
      <c r="G24" s="15">
        <f t="shared" si="1"/>
        <v>1136160.7</v>
      </c>
      <c r="H24" s="16">
        <v>3100</v>
      </c>
    </row>
    <row r="25" spans="1:8" x14ac:dyDescent="0.2">
      <c r="A25" s="14" t="s">
        <v>31</v>
      </c>
      <c r="B25" s="15">
        <v>645474.46</v>
      </c>
      <c r="C25" s="15">
        <v>21222.880000000001</v>
      </c>
      <c r="D25" s="15">
        <f t="shared" si="0"/>
        <v>666697.34</v>
      </c>
      <c r="E25" s="15">
        <v>21222.880000000001</v>
      </c>
      <c r="F25" s="15">
        <v>21222.880000000001</v>
      </c>
      <c r="G25" s="15">
        <f t="shared" si="1"/>
        <v>645474.46</v>
      </c>
      <c r="H25" s="16">
        <v>3200</v>
      </c>
    </row>
    <row r="26" spans="1:8" x14ac:dyDescent="0.2">
      <c r="A26" s="14" t="s">
        <v>32</v>
      </c>
      <c r="B26" s="15">
        <v>4229119.13</v>
      </c>
      <c r="C26" s="15">
        <v>993809.01</v>
      </c>
      <c r="D26" s="15">
        <f t="shared" si="0"/>
        <v>5222928.1399999997</v>
      </c>
      <c r="E26" s="15">
        <v>15461.69</v>
      </c>
      <c r="F26" s="15">
        <v>7705.32</v>
      </c>
      <c r="G26" s="15">
        <f t="shared" si="1"/>
        <v>5207466.4499999993</v>
      </c>
      <c r="H26" s="16">
        <v>3300</v>
      </c>
    </row>
    <row r="27" spans="1:8" x14ac:dyDescent="0.2">
      <c r="A27" s="14" t="s">
        <v>33</v>
      </c>
      <c r="B27" s="15">
        <v>548745.41</v>
      </c>
      <c r="C27" s="15">
        <v>32778.620000000003</v>
      </c>
      <c r="D27" s="15">
        <f t="shared" si="0"/>
        <v>581524.03</v>
      </c>
      <c r="E27" s="15">
        <v>26225.86</v>
      </c>
      <c r="F27" s="15">
        <v>33982.230000000003</v>
      </c>
      <c r="G27" s="15">
        <f t="shared" si="1"/>
        <v>555298.17000000004</v>
      </c>
      <c r="H27" s="16">
        <v>3400</v>
      </c>
    </row>
    <row r="28" spans="1:8" x14ac:dyDescent="0.2">
      <c r="A28" s="14" t="s">
        <v>34</v>
      </c>
      <c r="B28" s="15">
        <v>3366652.97</v>
      </c>
      <c r="C28" s="15">
        <v>1681896.69</v>
      </c>
      <c r="D28" s="15">
        <f t="shared" si="0"/>
        <v>5048549.66</v>
      </c>
      <c r="E28" s="15">
        <v>22628.12</v>
      </c>
      <c r="F28" s="15">
        <v>20308.12</v>
      </c>
      <c r="G28" s="15">
        <f t="shared" si="1"/>
        <v>5025921.54</v>
      </c>
      <c r="H28" s="16">
        <v>3500</v>
      </c>
    </row>
    <row r="29" spans="1:8" x14ac:dyDescent="0.2">
      <c r="A29" s="14" t="s">
        <v>35</v>
      </c>
      <c r="B29" s="15">
        <v>332000</v>
      </c>
      <c r="C29" s="15">
        <v>10000</v>
      </c>
      <c r="D29" s="15">
        <f t="shared" si="0"/>
        <v>342000</v>
      </c>
      <c r="E29" s="15">
        <v>0</v>
      </c>
      <c r="F29" s="15">
        <v>0</v>
      </c>
      <c r="G29" s="15">
        <f t="shared" si="1"/>
        <v>342000</v>
      </c>
      <c r="H29" s="16">
        <v>3600</v>
      </c>
    </row>
    <row r="30" spans="1:8" x14ac:dyDescent="0.2">
      <c r="A30" s="14" t="s">
        <v>36</v>
      </c>
      <c r="B30" s="15">
        <v>195960</v>
      </c>
      <c r="C30" s="15">
        <v>78100</v>
      </c>
      <c r="D30" s="15">
        <f t="shared" si="0"/>
        <v>274060</v>
      </c>
      <c r="E30" s="15">
        <v>47427.31</v>
      </c>
      <c r="F30" s="15">
        <v>44023.32</v>
      </c>
      <c r="G30" s="15">
        <f t="shared" si="1"/>
        <v>226632.69</v>
      </c>
      <c r="H30" s="16">
        <v>3700</v>
      </c>
    </row>
    <row r="31" spans="1:8" x14ac:dyDescent="0.2">
      <c r="A31" s="14" t="s">
        <v>37</v>
      </c>
      <c r="B31" s="15">
        <v>800240</v>
      </c>
      <c r="C31" s="15">
        <v>26882.85</v>
      </c>
      <c r="D31" s="15">
        <f t="shared" si="0"/>
        <v>827122.85</v>
      </c>
      <c r="E31" s="15">
        <v>6771</v>
      </c>
      <c r="F31" s="15">
        <v>6771</v>
      </c>
      <c r="G31" s="15">
        <f t="shared" si="1"/>
        <v>820351.85</v>
      </c>
      <c r="H31" s="16">
        <v>3800</v>
      </c>
    </row>
    <row r="32" spans="1:8" x14ac:dyDescent="0.2">
      <c r="A32" s="14" t="s">
        <v>38</v>
      </c>
      <c r="B32" s="15">
        <v>1049926.28</v>
      </c>
      <c r="C32" s="15">
        <v>3572.74</v>
      </c>
      <c r="D32" s="15">
        <f t="shared" si="0"/>
        <v>1053499.02</v>
      </c>
      <c r="E32" s="15">
        <v>132129</v>
      </c>
      <c r="F32" s="15">
        <v>132129</v>
      </c>
      <c r="G32" s="15">
        <f t="shared" si="1"/>
        <v>921370.02</v>
      </c>
      <c r="H32" s="16">
        <v>3900</v>
      </c>
    </row>
    <row r="33" spans="1:8" x14ac:dyDescent="0.2">
      <c r="A33" s="12" t="s">
        <v>39</v>
      </c>
      <c r="B33" s="17">
        <f>SUM(B34:B42)</f>
        <v>837000</v>
      </c>
      <c r="C33" s="17">
        <f>SUM(C34:C42)</f>
        <v>0</v>
      </c>
      <c r="D33" s="17">
        <f t="shared" si="0"/>
        <v>837000</v>
      </c>
      <c r="E33" s="17">
        <f>SUM(E34:E42)</f>
        <v>183655.84</v>
      </c>
      <c r="F33" s="17">
        <f>SUM(F34:F42)</f>
        <v>183655.84</v>
      </c>
      <c r="G33" s="17">
        <f t="shared" si="1"/>
        <v>653344.16</v>
      </c>
      <c r="H33" s="18" t="s">
        <v>39</v>
      </c>
    </row>
    <row r="34" spans="1:8" x14ac:dyDescent="0.2">
      <c r="A34" s="14" t="s">
        <v>40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  <c r="H34" s="16">
        <v>4100</v>
      </c>
    </row>
    <row r="35" spans="1:8" x14ac:dyDescent="0.2">
      <c r="A35" s="14" t="s">
        <v>41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  <c r="H35" s="16">
        <v>4200</v>
      </c>
    </row>
    <row r="36" spans="1:8" x14ac:dyDescent="0.2">
      <c r="A36" s="14" t="s">
        <v>42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  <c r="H36" s="16">
        <v>4300</v>
      </c>
    </row>
    <row r="37" spans="1:8" x14ac:dyDescent="0.2">
      <c r="A37" s="14" t="s">
        <v>43</v>
      </c>
      <c r="B37" s="15">
        <v>837000</v>
      </c>
      <c r="C37" s="15">
        <v>0</v>
      </c>
      <c r="D37" s="15">
        <f t="shared" si="0"/>
        <v>837000</v>
      </c>
      <c r="E37" s="15">
        <v>183655.84</v>
      </c>
      <c r="F37" s="15">
        <v>183655.84</v>
      </c>
      <c r="G37" s="15">
        <f t="shared" si="1"/>
        <v>653344.16</v>
      </c>
      <c r="H37" s="16">
        <v>4400</v>
      </c>
    </row>
    <row r="38" spans="1:8" x14ac:dyDescent="0.2">
      <c r="A38" s="14" t="s">
        <v>44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  <c r="H38" s="16">
        <v>4500</v>
      </c>
    </row>
    <row r="39" spans="1:8" x14ac:dyDescent="0.2">
      <c r="A39" s="14" t="s">
        <v>45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  <c r="H39" s="16">
        <v>4600</v>
      </c>
    </row>
    <row r="40" spans="1:8" x14ac:dyDescent="0.2">
      <c r="A40" s="14" t="s">
        <v>46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  <c r="H40" s="16">
        <v>4700</v>
      </c>
    </row>
    <row r="41" spans="1:8" x14ac:dyDescent="0.2">
      <c r="A41" s="14" t="s">
        <v>47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  <c r="H41" s="16">
        <v>4800</v>
      </c>
    </row>
    <row r="42" spans="1:8" x14ac:dyDescent="0.2">
      <c r="A42" s="14" t="s">
        <v>48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  <c r="H42" s="16">
        <v>4900</v>
      </c>
    </row>
    <row r="43" spans="1:8" x14ac:dyDescent="0.2">
      <c r="A43" s="12" t="s">
        <v>49</v>
      </c>
      <c r="B43" s="17">
        <f>SUM(B44:B52)</f>
        <v>750992.43</v>
      </c>
      <c r="C43" s="17">
        <f>SUM(C44:C52)</f>
        <v>458100</v>
      </c>
      <c r="D43" s="17">
        <f t="shared" si="0"/>
        <v>1209092.4300000002</v>
      </c>
      <c r="E43" s="17">
        <f>SUM(E44:E52)</f>
        <v>0</v>
      </c>
      <c r="F43" s="17">
        <f>SUM(F44:F52)</f>
        <v>0</v>
      </c>
      <c r="G43" s="17">
        <f t="shared" si="1"/>
        <v>1209092.4300000002</v>
      </c>
      <c r="H43" s="18" t="s">
        <v>49</v>
      </c>
    </row>
    <row r="44" spans="1:8" x14ac:dyDescent="0.2">
      <c r="A44" s="19" t="s">
        <v>50</v>
      </c>
      <c r="B44" s="15">
        <v>594590.43000000005</v>
      </c>
      <c r="C44" s="15">
        <v>372100</v>
      </c>
      <c r="D44" s="15">
        <f t="shared" si="0"/>
        <v>966690.43</v>
      </c>
      <c r="E44" s="15">
        <v>0</v>
      </c>
      <c r="F44" s="15">
        <v>0</v>
      </c>
      <c r="G44" s="15">
        <f t="shared" si="1"/>
        <v>966690.43</v>
      </c>
      <c r="H44" s="16">
        <v>5100</v>
      </c>
    </row>
    <row r="45" spans="1:8" x14ac:dyDescent="0.2">
      <c r="A45" s="14" t="s">
        <v>51</v>
      </c>
      <c r="B45" s="15">
        <v>60000</v>
      </c>
      <c r="C45" s="15">
        <v>34000</v>
      </c>
      <c r="D45" s="15">
        <f t="shared" si="0"/>
        <v>94000</v>
      </c>
      <c r="E45" s="15">
        <v>0</v>
      </c>
      <c r="F45" s="15">
        <v>0</v>
      </c>
      <c r="G45" s="15">
        <f t="shared" si="1"/>
        <v>94000</v>
      </c>
      <c r="H45" s="16">
        <v>5200</v>
      </c>
    </row>
    <row r="46" spans="1:8" x14ac:dyDescent="0.2">
      <c r="A46" s="14" t="s">
        <v>52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  <c r="H46" s="16">
        <v>5300</v>
      </c>
    </row>
    <row r="47" spans="1:8" x14ac:dyDescent="0.2">
      <c r="A47" s="14" t="s">
        <v>53</v>
      </c>
      <c r="B47" s="15">
        <v>0</v>
      </c>
      <c r="C47" s="15">
        <v>0</v>
      </c>
      <c r="D47" s="15">
        <f t="shared" si="0"/>
        <v>0</v>
      </c>
      <c r="E47" s="15">
        <v>0</v>
      </c>
      <c r="F47" s="15">
        <v>0</v>
      </c>
      <c r="G47" s="15">
        <f t="shared" si="1"/>
        <v>0</v>
      </c>
      <c r="H47" s="16">
        <v>5400</v>
      </c>
    </row>
    <row r="48" spans="1:8" x14ac:dyDescent="0.2">
      <c r="A48" s="14" t="s">
        <v>54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  <c r="H48" s="16">
        <v>5500</v>
      </c>
    </row>
    <row r="49" spans="1:8" x14ac:dyDescent="0.2">
      <c r="A49" s="14" t="s">
        <v>55</v>
      </c>
      <c r="B49" s="15">
        <v>96402</v>
      </c>
      <c r="C49" s="15">
        <v>52000</v>
      </c>
      <c r="D49" s="15">
        <f t="shared" si="0"/>
        <v>148402</v>
      </c>
      <c r="E49" s="15">
        <v>0</v>
      </c>
      <c r="F49" s="15">
        <v>0</v>
      </c>
      <c r="G49" s="15">
        <f t="shared" si="1"/>
        <v>148402</v>
      </c>
      <c r="H49" s="16">
        <v>5600</v>
      </c>
    </row>
    <row r="50" spans="1:8" x14ac:dyDescent="0.2">
      <c r="A50" s="14" t="s">
        <v>56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  <c r="H50" s="16">
        <v>5700</v>
      </c>
    </row>
    <row r="51" spans="1:8" x14ac:dyDescent="0.2">
      <c r="A51" s="14" t="s">
        <v>57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  <c r="H51" s="16">
        <v>5800</v>
      </c>
    </row>
    <row r="52" spans="1:8" x14ac:dyDescent="0.2">
      <c r="A52" s="14" t="s">
        <v>58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  <c r="H52" s="16">
        <v>5900</v>
      </c>
    </row>
    <row r="53" spans="1:8" x14ac:dyDescent="0.2">
      <c r="A53" s="12" t="s">
        <v>59</v>
      </c>
      <c r="B53" s="17">
        <f>SUM(B54:B56)</f>
        <v>0</v>
      </c>
      <c r="C53" s="17">
        <f>SUM(C54:C56)</f>
        <v>0</v>
      </c>
      <c r="D53" s="17">
        <f t="shared" si="0"/>
        <v>0</v>
      </c>
      <c r="E53" s="17">
        <f>SUM(E54:E56)</f>
        <v>0</v>
      </c>
      <c r="F53" s="17">
        <f>SUM(F54:F56)</f>
        <v>0</v>
      </c>
      <c r="G53" s="17">
        <f t="shared" si="1"/>
        <v>0</v>
      </c>
      <c r="H53" s="18" t="s">
        <v>59</v>
      </c>
    </row>
    <row r="54" spans="1:8" x14ac:dyDescent="0.2">
      <c r="A54" s="14" t="s">
        <v>60</v>
      </c>
      <c r="B54" s="15">
        <v>0</v>
      </c>
      <c r="C54" s="15">
        <v>0</v>
      </c>
      <c r="D54" s="15">
        <f t="shared" si="0"/>
        <v>0</v>
      </c>
      <c r="E54" s="15">
        <v>0</v>
      </c>
      <c r="F54" s="15">
        <v>0</v>
      </c>
      <c r="G54" s="15">
        <f t="shared" si="1"/>
        <v>0</v>
      </c>
      <c r="H54" s="16">
        <v>6100</v>
      </c>
    </row>
    <row r="55" spans="1:8" x14ac:dyDescent="0.2">
      <c r="A55" s="14" t="s">
        <v>61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  <c r="H55" s="16">
        <v>6200</v>
      </c>
    </row>
    <row r="56" spans="1:8" x14ac:dyDescent="0.2">
      <c r="A56" s="14" t="s">
        <v>62</v>
      </c>
      <c r="B56" s="15">
        <v>0</v>
      </c>
      <c r="C56" s="15">
        <v>0</v>
      </c>
      <c r="D56" s="15">
        <f t="shared" si="0"/>
        <v>0</v>
      </c>
      <c r="E56" s="15">
        <v>0</v>
      </c>
      <c r="F56" s="15">
        <v>0</v>
      </c>
      <c r="G56" s="15">
        <f t="shared" si="1"/>
        <v>0</v>
      </c>
      <c r="H56" s="16">
        <v>6300</v>
      </c>
    </row>
    <row r="57" spans="1:8" x14ac:dyDescent="0.2">
      <c r="A57" s="12" t="s">
        <v>63</v>
      </c>
      <c r="B57" s="17">
        <f>SUM(B58:B64)</f>
        <v>0</v>
      </c>
      <c r="C57" s="17">
        <f>SUM(C58:C64)</f>
        <v>0</v>
      </c>
      <c r="D57" s="17">
        <f t="shared" si="0"/>
        <v>0</v>
      </c>
      <c r="E57" s="17">
        <f>SUM(E58:E64)</f>
        <v>0</v>
      </c>
      <c r="F57" s="17">
        <f>SUM(F58:F64)</f>
        <v>0</v>
      </c>
      <c r="G57" s="17">
        <f t="shared" si="1"/>
        <v>0</v>
      </c>
      <c r="H57" s="18" t="s">
        <v>63</v>
      </c>
    </row>
    <row r="58" spans="1:8" x14ac:dyDescent="0.2">
      <c r="A58" s="14" t="s">
        <v>64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  <c r="H58" s="16">
        <v>7100</v>
      </c>
    </row>
    <row r="59" spans="1:8" x14ac:dyDescent="0.2">
      <c r="A59" s="14" t="s">
        <v>65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  <c r="H59" s="16">
        <v>7200</v>
      </c>
    </row>
    <row r="60" spans="1:8" x14ac:dyDescent="0.2">
      <c r="A60" s="14" t="s">
        <v>66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  <c r="H60" s="16">
        <v>7300</v>
      </c>
    </row>
    <row r="61" spans="1:8" x14ac:dyDescent="0.2">
      <c r="A61" s="14" t="s">
        <v>67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  <c r="H61" s="16">
        <v>7400</v>
      </c>
    </row>
    <row r="62" spans="1:8" x14ac:dyDescent="0.2">
      <c r="A62" s="14" t="s">
        <v>68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  <c r="H62" s="16">
        <v>7500</v>
      </c>
    </row>
    <row r="63" spans="1:8" x14ac:dyDescent="0.2">
      <c r="A63" s="14" t="s">
        <v>69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  <c r="H63" s="16">
        <v>7600</v>
      </c>
    </row>
    <row r="64" spans="1:8" x14ac:dyDescent="0.2">
      <c r="A64" s="14" t="s">
        <v>70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  <c r="H64" s="16">
        <v>7900</v>
      </c>
    </row>
    <row r="65" spans="1:8" x14ac:dyDescent="0.2">
      <c r="A65" s="12" t="s">
        <v>71</v>
      </c>
      <c r="B65" s="17">
        <f>SUM(B66:B68)</f>
        <v>0</v>
      </c>
      <c r="C65" s="17">
        <f>SUM(C66:C68)</f>
        <v>0</v>
      </c>
      <c r="D65" s="17">
        <f t="shared" si="0"/>
        <v>0</v>
      </c>
      <c r="E65" s="17">
        <f>SUM(E66:E68)</f>
        <v>0</v>
      </c>
      <c r="F65" s="17">
        <f>SUM(F66:F68)</f>
        <v>0</v>
      </c>
      <c r="G65" s="17">
        <f t="shared" si="1"/>
        <v>0</v>
      </c>
      <c r="H65" s="18" t="s">
        <v>71</v>
      </c>
    </row>
    <row r="66" spans="1:8" x14ac:dyDescent="0.2">
      <c r="A66" s="14" t="s">
        <v>72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  <c r="H66" s="16">
        <v>8100</v>
      </c>
    </row>
    <row r="67" spans="1:8" x14ac:dyDescent="0.2">
      <c r="A67" s="14" t="s">
        <v>73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  <c r="H67" s="16">
        <v>8300</v>
      </c>
    </row>
    <row r="68" spans="1:8" x14ac:dyDescent="0.2">
      <c r="A68" s="14" t="s">
        <v>74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  <c r="H68" s="16">
        <v>8500</v>
      </c>
    </row>
    <row r="69" spans="1:8" x14ac:dyDescent="0.2">
      <c r="A69" s="12" t="s">
        <v>75</v>
      </c>
      <c r="B69" s="17">
        <f>SUM(B70:B76)</f>
        <v>0</v>
      </c>
      <c r="C69" s="17">
        <f>SUM(C70:C76)</f>
        <v>0</v>
      </c>
      <c r="D69" s="17">
        <f t="shared" si="0"/>
        <v>0</v>
      </c>
      <c r="E69" s="17">
        <f>SUM(E70:E76)</f>
        <v>0</v>
      </c>
      <c r="F69" s="17">
        <f>SUM(F70:F76)</f>
        <v>0</v>
      </c>
      <c r="G69" s="17">
        <f t="shared" si="1"/>
        <v>0</v>
      </c>
      <c r="H69" s="18" t="s">
        <v>75</v>
      </c>
    </row>
    <row r="70" spans="1:8" x14ac:dyDescent="0.2">
      <c r="A70" s="14" t="s">
        <v>76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  <c r="H70" s="16">
        <v>9100</v>
      </c>
    </row>
    <row r="71" spans="1:8" x14ac:dyDescent="0.2">
      <c r="A71" s="14" t="s">
        <v>77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  <c r="H71" s="16">
        <v>9200</v>
      </c>
    </row>
    <row r="72" spans="1:8" x14ac:dyDescent="0.2">
      <c r="A72" s="14" t="s">
        <v>78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  <c r="H72" s="16">
        <v>9300</v>
      </c>
    </row>
    <row r="73" spans="1:8" x14ac:dyDescent="0.2">
      <c r="A73" s="14" t="s">
        <v>79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  <c r="H73" s="16">
        <v>9400</v>
      </c>
    </row>
    <row r="74" spans="1:8" x14ac:dyDescent="0.2">
      <c r="A74" s="14" t="s">
        <v>80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  <c r="H74" s="20">
        <v>9500</v>
      </c>
    </row>
    <row r="75" spans="1:8" x14ac:dyDescent="0.2">
      <c r="A75" s="14" t="s">
        <v>81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  <c r="H75" s="20">
        <v>9600</v>
      </c>
    </row>
    <row r="76" spans="1:8" x14ac:dyDescent="0.2">
      <c r="A76" s="21" t="s">
        <v>82</v>
      </c>
      <c r="B76" s="22">
        <v>0</v>
      </c>
      <c r="C76" s="22">
        <v>0</v>
      </c>
      <c r="D76" s="22">
        <f t="shared" si="2"/>
        <v>0</v>
      </c>
      <c r="E76" s="22">
        <v>0</v>
      </c>
      <c r="F76" s="22">
        <v>0</v>
      </c>
      <c r="G76" s="22">
        <f t="shared" si="3"/>
        <v>0</v>
      </c>
      <c r="H76" s="20">
        <v>9900</v>
      </c>
    </row>
    <row r="77" spans="1:8" x14ac:dyDescent="0.2">
      <c r="A77" s="23" t="s">
        <v>83</v>
      </c>
      <c r="B77" s="24">
        <f t="shared" ref="B77:G77" si="4">SUM(B5+B13+B23+B33+B43+B53+B57+B65+B69)</f>
        <v>60711324.310000002</v>
      </c>
      <c r="C77" s="24">
        <f t="shared" si="4"/>
        <v>4321961.4800000004</v>
      </c>
      <c r="D77" s="24">
        <f t="shared" si="4"/>
        <v>65033285.790000007</v>
      </c>
      <c r="E77" s="24">
        <f t="shared" si="4"/>
        <v>10483971.030000001</v>
      </c>
      <c r="F77" s="24">
        <f t="shared" si="4"/>
        <v>10478247.040000001</v>
      </c>
      <c r="G77" s="24">
        <f t="shared" si="4"/>
        <v>54549314.759999998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19685039370078741" right="0.1968503937007874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2023-05-02T22:45:19Z</cp:lastPrinted>
  <dcterms:created xsi:type="dcterms:W3CDTF">2023-05-02T22:39:43Z</dcterms:created>
  <dcterms:modified xsi:type="dcterms:W3CDTF">2023-05-02T22:45:39Z</dcterms:modified>
</cp:coreProperties>
</file>